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095" windowHeight="7995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2018'!$A$1:$J$51</definedName>
  </definedNames>
  <calcPr calcId="145621"/>
</workbook>
</file>

<file path=xl/calcChain.xml><?xml version="1.0" encoding="utf-8"?>
<calcChain xmlns="http://schemas.openxmlformats.org/spreadsheetml/2006/main">
  <c r="H28" i="1" l="1"/>
  <c r="H29" i="1"/>
  <c r="H30" i="1"/>
  <c r="C16" i="1" l="1"/>
  <c r="G16" i="1"/>
  <c r="I16" i="1"/>
  <c r="H43" i="1" l="1"/>
  <c r="H42" i="1"/>
  <c r="G46" i="1" l="1"/>
  <c r="I46" i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C46" i="1"/>
  <c r="J49" i="1"/>
  <c r="J48" i="1"/>
  <c r="J47" i="1"/>
  <c r="H48" i="1"/>
  <c r="H47" i="1"/>
  <c r="H49" i="1"/>
  <c r="J45" i="1"/>
  <c r="H46" i="1" l="1"/>
  <c r="J46" i="1"/>
  <c r="H31" i="1"/>
  <c r="J31" i="1"/>
  <c r="H45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50" i="1"/>
  <c r="H50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8" i="1" l="1"/>
  <c r="J20" i="1"/>
  <c r="H20" i="1"/>
  <c r="H41" i="1"/>
  <c r="G51" i="1"/>
  <c r="C51" i="1"/>
  <c r="I5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<sst xmlns="http://schemas.openxmlformats.org/spreadsheetml/2006/main" count="58" uniqueCount="56">
  <si>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</si>
  <si>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</si>
  <si>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</si>
  <si>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</si>
  <si>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</si>
  <si>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</si>
  <si>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</si>
  <si>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</si>
  <si>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</si>
  <si>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</si>
  <si>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</si>
  <si>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</si>
  <si>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</si>
  <si>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</si>
  <si>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</si>
  <si>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</si>
  <si>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</si>
  <si>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</si>
  <si>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</si>
  <si>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</si>
  <si>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</si>
  <si>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</si>
  <si>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</si>
  <si>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</si>
  <si>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</si>
  <si>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</si>
  <si>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</si>
  <si>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</si>
  <si>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</si>
  <si>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</si>
  <si>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</si>
  <si>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</si>
  <si>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</si>
  <si>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</si>
  <si>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</si>
  <si>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</si>
  <si>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</si>
  <si>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</si>
  <si>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</si>
  <si>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</si>
  <si>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</si>
  <si>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</si>
  <si>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</si>
  <si>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</si>
  <si>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</si>
  <si>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</si>
  <si>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</si>
  <si>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</si>
  <si>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</si>
  <si>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</si>
  <si>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</si>
  <si>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</si>
  <si>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Бюджет города Твери на 2018 год всего, тыс.руб.</t>
  </si>
  <si>
    <t>МП "Формирование современной городской среды" на 2018-2023 годы</t>
  </si>
  <si>
    <t>по состоянию на 01.04.2018</t>
  </si>
  <si>
    <t>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</si>
</sst>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41" zoomScale="110" zoomScaleNormal="110" workbookViewId="0">
      <selection activeCell="C64" sqref="C64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2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2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25">
      <c r="A4" s="54" t="s">
        <v>55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25">
      <c r="A6" s="1"/>
      <c r="B6" s="1"/>
      <c r="C6" s="56" t="s">
        <v>54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25">
      <c r="A7" s="53" t="s">
        <v>0</v>
      </c>
      <c r="B7" s="53" t="s">
        <v>1</v>
      </c>
      <c r="C7" s="53" t="s">
        <v>52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2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51</v>
      </c>
      <c r="C10" s="41">
        <f>SUM(C11:C15)</f>
        <v>5044350.8999999994</v>
      </c>
      <c r="D10" s="41"/>
      <c r="E10" s="41"/>
      <c r="F10" s="41"/>
      <c r="G10" s="41">
        <f>SUM(G11:G15)</f>
        <v>3393286.8000000003</v>
      </c>
      <c r="H10" s="42">
        <f>G10*100/C10</f>
        <v>67.269047440771828</v>
      </c>
      <c r="I10" s="41">
        <f>SUM(I11:I15)</f>
        <v>701597.10000000009</v>
      </c>
      <c r="J10" s="41">
        <f t="shared" ref="J10:J41" si="0">I10*100/C10</f>
        <v>13.908570476332251</v>
      </c>
    </row>
    <row r="11" spans="1:10" s="4" customFormat="1" ht="42.75" customHeight="1" x14ac:dyDescent="0.25">
      <c r="A11" s="28"/>
      <c r="B11" s="29" t="s">
        <v>12</v>
      </c>
      <c r="C11" s="43">
        <v>1584982.6</v>
      </c>
      <c r="D11" s="44"/>
      <c r="E11" s="44"/>
      <c r="F11" s="44"/>
      <c r="G11" s="45">
        <v>1421525.1</v>
      </c>
      <c r="H11" s="46">
        <f t="shared" ref="H11:H48" si="1">G11*100/C11</f>
        <v>89.687110760711178</v>
      </c>
      <c r="I11" s="45">
        <v>288133.2</v>
      </c>
      <c r="J11" s="43">
        <f t="shared" si="0"/>
        <v>18.178950355669517</v>
      </c>
    </row>
    <row r="12" spans="1:10" s="4" customFormat="1" ht="28.5" customHeight="1" x14ac:dyDescent="0.25">
      <c r="A12" s="28"/>
      <c r="B12" s="29" t="s">
        <v>13</v>
      </c>
      <c r="C12" s="45">
        <v>3260033.4</v>
      </c>
      <c r="D12" s="44"/>
      <c r="E12" s="44"/>
      <c r="F12" s="44"/>
      <c r="G12" s="45">
        <v>1870543.5</v>
      </c>
      <c r="H12" s="46">
        <f t="shared" si="1"/>
        <v>57.378047108351716</v>
      </c>
      <c r="I12" s="45">
        <v>389163.6</v>
      </c>
      <c r="J12" s="43">
        <f t="shared" si="0"/>
        <v>11.937411438790781</v>
      </c>
    </row>
    <row r="13" spans="1:10" s="4" customFormat="1" ht="29.25" customHeight="1" x14ac:dyDescent="0.25">
      <c r="A13" s="28"/>
      <c r="B13" s="29" t="s">
        <v>14</v>
      </c>
      <c r="C13" s="45">
        <v>48855.6</v>
      </c>
      <c r="D13" s="44"/>
      <c r="E13" s="44"/>
      <c r="F13" s="44"/>
      <c r="G13" s="45">
        <v>44928.6</v>
      </c>
      <c r="H13" s="46">
        <f t="shared" si="1"/>
        <v>91.962026871023994</v>
      </c>
      <c r="I13" s="45">
        <v>10017.799999999999</v>
      </c>
      <c r="J13" s="43">
        <f t="shared" si="0"/>
        <v>20.504916529527833</v>
      </c>
    </row>
    <row r="14" spans="1:10" s="4" customFormat="1" ht="30" customHeight="1" x14ac:dyDescent="0.25">
      <c r="A14" s="28"/>
      <c r="B14" s="29" t="s">
        <v>15</v>
      </c>
      <c r="C14" s="45">
        <v>96640.5</v>
      </c>
      <c r="D14" s="44"/>
      <c r="E14" s="44"/>
      <c r="F14" s="44"/>
      <c r="G14" s="45">
        <v>52799.7</v>
      </c>
      <c r="H14" s="46">
        <f t="shared" si="1"/>
        <v>54.63516848526239</v>
      </c>
      <c r="I14" s="45">
        <v>5479.9</v>
      </c>
      <c r="J14" s="43">
        <f t="shared" si="0"/>
        <v>5.670396986770557</v>
      </c>
    </row>
    <row r="15" spans="1:10" s="4" customFormat="1" ht="34.5" customHeight="1" x14ac:dyDescent="0.25">
      <c r="A15" s="28"/>
      <c r="B15" s="29" t="s">
        <v>32</v>
      </c>
      <c r="C15" s="45">
        <v>53838.8</v>
      </c>
      <c r="D15" s="44"/>
      <c r="E15" s="44"/>
      <c r="F15" s="44"/>
      <c r="G15" s="45">
        <v>3489.9</v>
      </c>
      <c r="H15" s="47">
        <f t="shared" si="1"/>
        <v>6.4821281306418417</v>
      </c>
      <c r="I15" s="45">
        <v>8802.6</v>
      </c>
      <c r="J15" s="45">
        <f t="shared" si="0"/>
        <v>16.349918646032229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360826.8</v>
      </c>
      <c r="D16" s="41"/>
      <c r="E16" s="41"/>
      <c r="F16" s="41"/>
      <c r="G16" s="41">
        <f>SUM(G17:G19)</f>
        <v>324443.59999999998</v>
      </c>
      <c r="H16" s="42">
        <f t="shared" si="1"/>
        <v>89.916713503542411</v>
      </c>
      <c r="I16" s="41">
        <f>SUM(I17:I19)</f>
        <v>85133</v>
      </c>
      <c r="J16" s="41">
        <f t="shared" si="0"/>
        <v>23.59386830468247</v>
      </c>
    </row>
    <row r="17" spans="1:11" s="4" customFormat="1" ht="27" customHeight="1" x14ac:dyDescent="0.25">
      <c r="A17" s="28"/>
      <c r="B17" s="30" t="s">
        <v>16</v>
      </c>
      <c r="C17" s="45">
        <v>349242.2</v>
      </c>
      <c r="D17" s="44"/>
      <c r="E17" s="44"/>
      <c r="F17" s="44"/>
      <c r="G17" s="45">
        <v>315963.5</v>
      </c>
      <c r="H17" s="47">
        <f t="shared" si="1"/>
        <v>90.471168719015054</v>
      </c>
      <c r="I17" s="45">
        <v>83782.7</v>
      </c>
      <c r="J17" s="45">
        <f t="shared" si="0"/>
        <v>23.989855750536446</v>
      </c>
    </row>
    <row r="18" spans="1:11" s="6" customFormat="1" ht="30" x14ac:dyDescent="0.25">
      <c r="A18" s="28"/>
      <c r="B18" s="30" t="s">
        <v>17</v>
      </c>
      <c r="C18" s="45">
        <v>10854.6</v>
      </c>
      <c r="D18" s="44"/>
      <c r="E18" s="44"/>
      <c r="F18" s="44"/>
      <c r="G18" s="45">
        <v>7984.6</v>
      </c>
      <c r="H18" s="47">
        <f t="shared" si="1"/>
        <v>73.559596852947138</v>
      </c>
      <c r="I18" s="45">
        <v>1289</v>
      </c>
      <c r="J18" s="45">
        <f t="shared" si="0"/>
        <v>11.87514970611538</v>
      </c>
    </row>
    <row r="19" spans="1:11" s="6" customFormat="1" x14ac:dyDescent="0.25">
      <c r="A19" s="28"/>
      <c r="B19" s="30" t="s">
        <v>18</v>
      </c>
      <c r="C19" s="45">
        <v>730</v>
      </c>
      <c r="D19" s="44"/>
      <c r="E19" s="44"/>
      <c r="F19" s="44"/>
      <c r="G19" s="45">
        <v>495.5</v>
      </c>
      <c r="H19" s="47">
        <f t="shared" si="1"/>
        <v>67.876712328767127</v>
      </c>
      <c r="I19" s="45">
        <v>61.3</v>
      </c>
      <c r="J19" s="45">
        <f t="shared" si="0"/>
        <v>8.3972602739726021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212459.6</v>
      </c>
      <c r="D20" s="41"/>
      <c r="E20" s="41"/>
      <c r="F20" s="41"/>
      <c r="G20" s="41">
        <f>SUM(G21:G23)</f>
        <v>80872.399999999994</v>
      </c>
      <c r="H20" s="42">
        <f t="shared" si="1"/>
        <v>38.064836797207555</v>
      </c>
      <c r="I20" s="41">
        <f>SUM(I21:I23)</f>
        <v>16706.099999999999</v>
      </c>
      <c r="J20" s="42">
        <f>I20*100/C20</f>
        <v>7.8631890486473655</v>
      </c>
    </row>
    <row r="21" spans="1:11" s="8" customFormat="1" ht="18" customHeight="1" x14ac:dyDescent="0.25">
      <c r="A21" s="31"/>
      <c r="B21" s="29" t="s">
        <v>19</v>
      </c>
      <c r="C21" s="45">
        <v>189845.1</v>
      </c>
      <c r="D21" s="45"/>
      <c r="E21" s="45"/>
      <c r="F21" s="45"/>
      <c r="G21" s="45">
        <v>62598.9</v>
      </c>
      <c r="H21" s="47">
        <f t="shared" si="1"/>
        <v>32.973671693396355</v>
      </c>
      <c r="I21" s="45">
        <v>13186.3</v>
      </c>
      <c r="J21" s="45">
        <f t="shared" si="0"/>
        <v>6.9458205663459314</v>
      </c>
    </row>
    <row r="22" spans="1:11" s="5" customFormat="1" ht="30" x14ac:dyDescent="0.25">
      <c r="A22" s="31"/>
      <c r="B22" s="29" t="s">
        <v>20</v>
      </c>
      <c r="C22" s="45">
        <v>19214.5</v>
      </c>
      <c r="D22" s="45"/>
      <c r="E22" s="45"/>
      <c r="F22" s="45"/>
      <c r="G22" s="45">
        <v>18273.5</v>
      </c>
      <c r="H22" s="47">
        <f t="shared" si="1"/>
        <v>95.102656847693154</v>
      </c>
      <c r="I22" s="45">
        <v>3519.8</v>
      </c>
      <c r="J22" s="45">
        <f t="shared" si="0"/>
        <v>18.318457414973068</v>
      </c>
    </row>
    <row r="23" spans="1:11" s="5" customFormat="1" ht="17.25" customHeight="1" x14ac:dyDescent="0.25">
      <c r="A23" s="31"/>
      <c r="B23" s="29" t="s">
        <v>21</v>
      </c>
      <c r="C23" s="45">
        <v>3400</v>
      </c>
      <c r="D23" s="45"/>
      <c r="E23" s="45"/>
      <c r="F23" s="45"/>
      <c r="G23" s="45">
        <v>0</v>
      </c>
      <c r="H23" s="47">
        <f t="shared" si="1"/>
        <v>0</v>
      </c>
      <c r="I23" s="45">
        <v>0</v>
      </c>
      <c r="J23" s="45">
        <f t="shared" si="0"/>
        <v>0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5297.3</v>
      </c>
      <c r="H24" s="42">
        <f t="shared" si="1"/>
        <v>6.4855897548911576</v>
      </c>
      <c r="I24" s="41">
        <f>SUM(I25:I26)</f>
        <v>12506.8</v>
      </c>
      <c r="J24" s="41">
        <f t="shared" si="0"/>
        <v>15.312324004015769</v>
      </c>
      <c r="K24" s="4"/>
    </row>
    <row r="25" spans="1:11" s="5" customFormat="1" ht="45" x14ac:dyDescent="0.25">
      <c r="A25" s="31"/>
      <c r="B25" s="29" t="s">
        <v>22</v>
      </c>
      <c r="C25" s="45">
        <v>80589.2</v>
      </c>
      <c r="D25" s="45"/>
      <c r="E25" s="45"/>
      <c r="F25" s="45"/>
      <c r="G25" s="45">
        <v>4971</v>
      </c>
      <c r="H25" s="47">
        <f t="shared" si="1"/>
        <v>6.1683203208370356</v>
      </c>
      <c r="I25" s="45">
        <v>12493.8</v>
      </c>
      <c r="J25" s="45">
        <f t="shared" si="0"/>
        <v>15.503069890258249</v>
      </c>
    </row>
    <row r="26" spans="1:11" s="5" customFormat="1" ht="30" x14ac:dyDescent="0.25">
      <c r="A26" s="31"/>
      <c r="B26" s="29" t="s">
        <v>23</v>
      </c>
      <c r="C26" s="45">
        <v>1088.8</v>
      </c>
      <c r="D26" s="45"/>
      <c r="E26" s="45"/>
      <c r="F26" s="45"/>
      <c r="G26" s="45">
        <v>326.3</v>
      </c>
      <c r="H26" s="47">
        <f t="shared" si="1"/>
        <v>29.968772961058047</v>
      </c>
      <c r="I26" s="45">
        <v>13</v>
      </c>
      <c r="J26" s="45">
        <f t="shared" si="0"/>
        <v>1.1939750183688465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190328.6</v>
      </c>
      <c r="D27" s="41"/>
      <c r="E27" s="41"/>
      <c r="F27" s="41"/>
      <c r="G27" s="41">
        <f>SUM(G28:G30)</f>
        <v>2886.7</v>
      </c>
      <c r="H27" s="42">
        <f t="shared" si="1"/>
        <v>1.5166927093458367</v>
      </c>
      <c r="I27" s="41">
        <f>SUM(I28:I30)</f>
        <v>4300</v>
      </c>
      <c r="J27" s="41">
        <f t="shared" si="0"/>
        <v>2.259250580312155</v>
      </c>
    </row>
    <row r="28" spans="1:11" s="5" customFormat="1" ht="30" x14ac:dyDescent="0.25">
      <c r="A28" s="31"/>
      <c r="B28" s="29" t="s">
        <v>34</v>
      </c>
      <c r="C28" s="45">
        <v>100544.5</v>
      </c>
      <c r="D28" s="45"/>
      <c r="E28" s="45"/>
      <c r="F28" s="45"/>
      <c r="G28" s="45">
        <v>0</v>
      </c>
      <c r="H28" s="47">
        <f t="shared" si="1"/>
        <v>0</v>
      </c>
      <c r="I28" s="45">
        <v>0</v>
      </c>
      <c r="J28" s="45">
        <f t="shared" si="0"/>
        <v>0</v>
      </c>
    </row>
    <row r="29" spans="1:11" s="5" customFormat="1" x14ac:dyDescent="0.25">
      <c r="A29" s="31"/>
      <c r="B29" s="29" t="s">
        <v>49</v>
      </c>
      <c r="C29" s="45">
        <v>23390.3</v>
      </c>
      <c r="D29" s="45"/>
      <c r="E29" s="45"/>
      <c r="F29" s="45"/>
      <c r="G29" s="45">
        <v>1414.2</v>
      </c>
      <c r="H29" s="47">
        <f t="shared" si="1"/>
        <v>6.0460960312608218</v>
      </c>
      <c r="I29" s="45">
        <v>1382.7</v>
      </c>
      <c r="J29" s="45">
        <f t="shared" si="0"/>
        <v>5.911424821400324</v>
      </c>
    </row>
    <row r="30" spans="1:11" s="5" customFormat="1" ht="45" x14ac:dyDescent="0.25">
      <c r="A30" s="31"/>
      <c r="B30" s="29" t="s">
        <v>35</v>
      </c>
      <c r="C30" s="45">
        <v>66393.8</v>
      </c>
      <c r="D30" s="45"/>
      <c r="E30" s="45"/>
      <c r="F30" s="45"/>
      <c r="G30" s="45">
        <v>1472.5</v>
      </c>
      <c r="H30" s="47">
        <f t="shared" si="1"/>
        <v>2.2178275682367929</v>
      </c>
      <c r="I30" s="45">
        <v>2917.3</v>
      </c>
      <c r="J30" s="45">
        <f t="shared" si="0"/>
        <v>4.3939343733902865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58568.9</v>
      </c>
      <c r="D31" s="41"/>
      <c r="E31" s="41"/>
      <c r="F31" s="41"/>
      <c r="G31" s="41">
        <f>SUM(G32:G34)</f>
        <v>149.19999999999999</v>
      </c>
      <c r="H31" s="42">
        <f t="shared" si="1"/>
        <v>0.25474270474603411</v>
      </c>
      <c r="I31" s="41">
        <f>SUM(I32:I34)</f>
        <v>111.5</v>
      </c>
      <c r="J31" s="41">
        <f t="shared" si="0"/>
        <v>0.19037407224653358</v>
      </c>
    </row>
    <row r="32" spans="1:11" s="5" customFormat="1" ht="31.5" customHeight="1" x14ac:dyDescent="0.25">
      <c r="A32" s="31"/>
      <c r="B32" s="29" t="s">
        <v>24</v>
      </c>
      <c r="C32" s="45">
        <v>8220.7000000000007</v>
      </c>
      <c r="D32" s="45"/>
      <c r="E32" s="45"/>
      <c r="F32" s="45"/>
      <c r="G32" s="45">
        <v>149.19999999999999</v>
      </c>
      <c r="H32" s="47">
        <f t="shared" si="1"/>
        <v>1.8149306020168594</v>
      </c>
      <c r="I32" s="45">
        <v>111.5</v>
      </c>
      <c r="J32" s="45">
        <f t="shared" si="0"/>
        <v>1.3563321858235915</v>
      </c>
    </row>
    <row r="33" spans="1:12" s="5" customFormat="1" ht="29.25" customHeight="1" x14ac:dyDescent="0.25">
      <c r="A33" s="31"/>
      <c r="B33" s="29" t="s">
        <v>25</v>
      </c>
      <c r="C33" s="45">
        <v>43207.8</v>
      </c>
      <c r="D33" s="45"/>
      <c r="E33" s="45"/>
      <c r="F33" s="45"/>
      <c r="G33" s="45">
        <v>0</v>
      </c>
      <c r="H33" s="47">
        <f t="shared" si="1"/>
        <v>0</v>
      </c>
      <c r="I33" s="45">
        <v>0</v>
      </c>
      <c r="J33" s="45">
        <f t="shared" si="0"/>
        <v>0</v>
      </c>
    </row>
    <row r="34" spans="1:12" s="5" customFormat="1" ht="29.25" customHeight="1" x14ac:dyDescent="0.25">
      <c r="A34" s="31"/>
      <c r="B34" s="29" t="s">
        <v>50</v>
      </c>
      <c r="C34" s="45">
        <v>7140.4</v>
      </c>
      <c r="D34" s="45"/>
      <c r="E34" s="45"/>
      <c r="F34" s="45"/>
      <c r="G34" s="45">
        <v>0</v>
      </c>
      <c r="H34" s="47">
        <f t="shared" si="1"/>
        <v>0</v>
      </c>
      <c r="I34" s="45">
        <v>0</v>
      </c>
      <c r="J34" s="45">
        <f t="shared" si="0"/>
        <v>0</v>
      </c>
    </row>
    <row r="35" spans="1:12" s="3" customFormat="1" ht="33" customHeight="1" x14ac:dyDescent="0.25">
      <c r="A35" s="26">
        <v>7</v>
      </c>
      <c r="B35" s="11" t="s">
        <v>44</v>
      </c>
      <c r="C35" s="41">
        <f>SUM(C36:C37)</f>
        <v>1454279.4000000001</v>
      </c>
      <c r="D35" s="41"/>
      <c r="E35" s="41"/>
      <c r="F35" s="41"/>
      <c r="G35" s="41">
        <f>SUM(G36:G37)</f>
        <v>395951.30000000005</v>
      </c>
      <c r="H35" s="42">
        <f t="shared" si="1"/>
        <v>27.226631966319541</v>
      </c>
      <c r="I35" s="41">
        <f>SUM(I36:I37)</f>
        <v>184844.79999999999</v>
      </c>
      <c r="J35" s="41">
        <f t="shared" si="0"/>
        <v>12.710404891934795</v>
      </c>
      <c r="L35" s="50"/>
    </row>
    <row r="36" spans="1:12" s="5" customFormat="1" x14ac:dyDescent="0.25">
      <c r="A36" s="31"/>
      <c r="B36" s="29" t="s">
        <v>26</v>
      </c>
      <c r="C36" s="45">
        <v>1282501.3</v>
      </c>
      <c r="D36" s="45"/>
      <c r="E36" s="45"/>
      <c r="F36" s="45"/>
      <c r="G36" s="45">
        <v>324173.2</v>
      </c>
      <c r="H36" s="46">
        <f t="shared" si="1"/>
        <v>25.27663714648866</v>
      </c>
      <c r="I36" s="45">
        <v>113066.7</v>
      </c>
      <c r="J36" s="43">
        <f t="shared" si="0"/>
        <v>8.8161080226585344</v>
      </c>
    </row>
    <row r="37" spans="1:12" s="5" customFormat="1" x14ac:dyDescent="0.25">
      <c r="A37" s="31"/>
      <c r="B37" s="29" t="s">
        <v>27</v>
      </c>
      <c r="C37" s="45">
        <v>171778.1</v>
      </c>
      <c r="D37" s="45"/>
      <c r="E37" s="45"/>
      <c r="F37" s="45"/>
      <c r="G37" s="45">
        <v>71778.100000000006</v>
      </c>
      <c r="H37" s="46">
        <f t="shared" si="1"/>
        <v>41.785361463422873</v>
      </c>
      <c r="I37" s="45">
        <v>71778.100000000006</v>
      </c>
      <c r="J37" s="43">
        <f t="shared" si="0"/>
        <v>41.785361463422873</v>
      </c>
    </row>
    <row r="38" spans="1:12" s="7" customFormat="1" ht="33" customHeight="1" x14ac:dyDescent="0.25">
      <c r="A38" s="26">
        <v>8</v>
      </c>
      <c r="B38" s="11" t="s">
        <v>45</v>
      </c>
      <c r="C38" s="41">
        <f>SUM(C39:C40)</f>
        <v>900</v>
      </c>
      <c r="D38" s="41"/>
      <c r="E38" s="41"/>
      <c r="F38" s="41"/>
      <c r="G38" s="41">
        <f>SUM(G39:G40)</f>
        <v>0</v>
      </c>
      <c r="H38" s="42">
        <f t="shared" si="1"/>
        <v>0</v>
      </c>
      <c r="I38" s="41">
        <f>SUM(I39:I40)</f>
        <v>223.4</v>
      </c>
      <c r="J38" s="41">
        <f t="shared" si="0"/>
        <v>24.822222222222223</v>
      </c>
      <c r="K38" s="6"/>
    </row>
    <row r="39" spans="1:12" s="8" customFormat="1" x14ac:dyDescent="0.25">
      <c r="A39" s="31"/>
      <c r="B39" s="29" t="s">
        <v>28</v>
      </c>
      <c r="C39" s="45">
        <v>800</v>
      </c>
      <c r="D39" s="45"/>
      <c r="E39" s="45"/>
      <c r="F39" s="45"/>
      <c r="G39" s="45">
        <v>0</v>
      </c>
      <c r="H39" s="46">
        <f t="shared" si="1"/>
        <v>0</v>
      </c>
      <c r="I39" s="45">
        <v>223.4</v>
      </c>
      <c r="J39" s="43">
        <f t="shared" si="0"/>
        <v>27.925000000000001</v>
      </c>
    </row>
    <row r="40" spans="1:12" s="8" customFormat="1" x14ac:dyDescent="0.25">
      <c r="A40" s="31"/>
      <c r="B40" s="29" t="s">
        <v>29</v>
      </c>
      <c r="C40" s="45">
        <v>100</v>
      </c>
      <c r="D40" s="45"/>
      <c r="E40" s="45"/>
      <c r="F40" s="45"/>
      <c r="G40" s="45">
        <v>0</v>
      </c>
      <c r="H40" s="46">
        <v>0</v>
      </c>
      <c r="I40" s="45">
        <v>0</v>
      </c>
      <c r="J40" s="43">
        <v>0</v>
      </c>
    </row>
    <row r="41" spans="1:12" s="3" customFormat="1" ht="30.75" customHeight="1" x14ac:dyDescent="0.25">
      <c r="A41" s="26">
        <v>9</v>
      </c>
      <c r="B41" s="11" t="s">
        <v>46</v>
      </c>
      <c r="C41" s="41">
        <f>SUM(C42:C43)</f>
        <v>13162</v>
      </c>
      <c r="D41" s="41"/>
      <c r="E41" s="41"/>
      <c r="F41" s="41"/>
      <c r="G41" s="41">
        <f>SUM(G42:G43)</f>
        <v>1022.9</v>
      </c>
      <c r="H41" s="42">
        <f t="shared" si="1"/>
        <v>7.771615256040115</v>
      </c>
      <c r="I41" s="41">
        <f>SUM(I42:I43)</f>
        <v>646.70000000000005</v>
      </c>
      <c r="J41" s="41">
        <f t="shared" si="0"/>
        <v>4.9133870232487471</v>
      </c>
    </row>
    <row r="42" spans="1:12" s="5" customFormat="1" x14ac:dyDescent="0.25">
      <c r="A42" s="31"/>
      <c r="B42" s="29" t="s">
        <v>30</v>
      </c>
      <c r="C42" s="45">
        <v>10862</v>
      </c>
      <c r="D42" s="45"/>
      <c r="E42" s="45"/>
      <c r="F42" s="45"/>
      <c r="G42" s="45">
        <v>673.4</v>
      </c>
      <c r="H42" s="46">
        <f>G42*100/C42</f>
        <v>6.1995949180629717</v>
      </c>
      <c r="I42" s="45">
        <v>646.70000000000005</v>
      </c>
      <c r="J42" s="45">
        <f>I42*100/C42</f>
        <v>5.9537838335481501</v>
      </c>
    </row>
    <row r="43" spans="1:12" s="5" customFormat="1" x14ac:dyDescent="0.25">
      <c r="A43" s="31"/>
      <c r="B43" s="29" t="s">
        <v>31</v>
      </c>
      <c r="C43" s="45">
        <v>2300</v>
      </c>
      <c r="D43" s="45"/>
      <c r="E43" s="45"/>
      <c r="F43" s="45"/>
      <c r="G43" s="45">
        <v>349.5</v>
      </c>
      <c r="H43" s="46">
        <f>G43*100/C43</f>
        <v>15.195652173913043</v>
      </c>
      <c r="I43" s="45">
        <v>0</v>
      </c>
      <c r="J43" s="45">
        <f>I43*100/C43</f>
        <v>0</v>
      </c>
    </row>
    <row r="44" spans="1:12" s="3" customFormat="1" ht="33" customHeight="1" x14ac:dyDescent="0.25">
      <c r="A44" s="26">
        <v>10</v>
      </c>
      <c r="B44" s="11" t="s">
        <v>47</v>
      </c>
      <c r="C44" s="41">
        <v>20716.400000000001</v>
      </c>
      <c r="D44" s="41"/>
      <c r="E44" s="41"/>
      <c r="F44" s="41"/>
      <c r="G44" s="41">
        <v>8711.2000000000007</v>
      </c>
      <c r="H44" s="42">
        <f t="shared" si="1"/>
        <v>42.049776988279817</v>
      </c>
      <c r="I44" s="41">
        <v>2110.6999999999998</v>
      </c>
      <c r="J44" s="41">
        <f t="shared" ref="J44" si="2">I44*100/C44</f>
        <v>10.188546272518389</v>
      </c>
      <c r="K44" s="7"/>
    </row>
    <row r="45" spans="1:12" s="3" customFormat="1" ht="42" customHeight="1" x14ac:dyDescent="0.25">
      <c r="A45" s="26">
        <v>11</v>
      </c>
      <c r="B45" s="27" t="s">
        <v>48</v>
      </c>
      <c r="C45" s="41">
        <v>6582.3</v>
      </c>
      <c r="D45" s="41"/>
      <c r="E45" s="41"/>
      <c r="F45" s="41"/>
      <c r="G45" s="41">
        <v>3522.3</v>
      </c>
      <c r="H45" s="42">
        <f t="shared" si="1"/>
        <v>53.511690442550474</v>
      </c>
      <c r="I45" s="41">
        <v>976.1</v>
      </c>
      <c r="J45" s="41">
        <f t="shared" ref="J45:J49" si="3">I45*100/C45</f>
        <v>14.829163058505385</v>
      </c>
    </row>
    <row r="46" spans="1:12" s="3" customFormat="1" ht="33" customHeight="1" x14ac:dyDescent="0.25">
      <c r="A46" s="26">
        <v>12</v>
      </c>
      <c r="B46" s="27" t="s">
        <v>36</v>
      </c>
      <c r="C46" s="41">
        <f>SUM(C47:C49)</f>
        <v>21474.9</v>
      </c>
      <c r="D46" s="41"/>
      <c r="E46" s="41"/>
      <c r="F46" s="41"/>
      <c r="G46" s="41">
        <f>SUM(G47:G49)</f>
        <v>7904.1</v>
      </c>
      <c r="H46" s="42">
        <f t="shared" si="1"/>
        <v>36.806224941676092</v>
      </c>
      <c r="I46" s="41">
        <f>SUM(I47:I49)</f>
        <v>3258.5</v>
      </c>
      <c r="J46" s="41">
        <f t="shared" si="3"/>
        <v>15.173528165439652</v>
      </c>
    </row>
    <row r="47" spans="1:12" s="3" customFormat="1" ht="29.25" customHeight="1" x14ac:dyDescent="0.25">
      <c r="A47" s="32"/>
      <c r="B47" s="33" t="s">
        <v>37</v>
      </c>
      <c r="C47" s="43">
        <v>15705.9</v>
      </c>
      <c r="D47" s="43"/>
      <c r="E47" s="43"/>
      <c r="F47" s="43"/>
      <c r="G47" s="43">
        <v>6157.1</v>
      </c>
      <c r="H47" s="46">
        <f t="shared" si="1"/>
        <v>39.202465315582046</v>
      </c>
      <c r="I47" s="43">
        <v>1956.5</v>
      </c>
      <c r="J47" s="43">
        <f t="shared" si="3"/>
        <v>12.457102108124973</v>
      </c>
    </row>
    <row r="48" spans="1:12" s="3" customFormat="1" ht="17.25" customHeight="1" x14ac:dyDescent="0.25">
      <c r="A48" s="32"/>
      <c r="B48" s="33" t="s">
        <v>39</v>
      </c>
      <c r="C48" s="43">
        <v>2581</v>
      </c>
      <c r="D48" s="43"/>
      <c r="E48" s="43"/>
      <c r="F48" s="43"/>
      <c r="G48" s="43">
        <v>637.79999999999995</v>
      </c>
      <c r="H48" s="46">
        <f t="shared" si="1"/>
        <v>24.711352189073999</v>
      </c>
      <c r="I48" s="43">
        <v>388.8</v>
      </c>
      <c r="J48" s="43">
        <f t="shared" si="3"/>
        <v>15.063928709802402</v>
      </c>
    </row>
    <row r="49" spans="1:10" s="3" customFormat="1" ht="18.75" customHeight="1" x14ac:dyDescent="0.25">
      <c r="A49" s="32"/>
      <c r="B49" s="34" t="s">
        <v>38</v>
      </c>
      <c r="C49" s="43">
        <v>3188</v>
      </c>
      <c r="D49" s="43"/>
      <c r="E49" s="43"/>
      <c r="F49" s="43"/>
      <c r="G49" s="43">
        <v>1109.2</v>
      </c>
      <c r="H49" s="46">
        <f t="shared" ref="H49:H51" si="4">G49*100/C49</f>
        <v>34.792973651191971</v>
      </c>
      <c r="I49" s="43">
        <v>913.2</v>
      </c>
      <c r="J49" s="43">
        <f t="shared" si="3"/>
        <v>28.644918444165622</v>
      </c>
    </row>
    <row r="50" spans="1:10" s="3" customFormat="1" ht="28.5" x14ac:dyDescent="0.25">
      <c r="A50" s="26">
        <v>13</v>
      </c>
      <c r="B50" s="11" t="s">
        <v>53</v>
      </c>
      <c r="C50" s="41">
        <v>311502.8</v>
      </c>
      <c r="D50" s="41"/>
      <c r="E50" s="41"/>
      <c r="F50" s="41"/>
      <c r="G50" s="41">
        <v>200316.3</v>
      </c>
      <c r="H50" s="42">
        <f>G50*100/C50</f>
        <v>64.306420359624383</v>
      </c>
      <c r="I50" s="41">
        <v>62292.7</v>
      </c>
      <c r="J50" s="41">
        <f>I50*100/C50</f>
        <v>19.997476748202587</v>
      </c>
    </row>
    <row r="51" spans="1:10" s="4" customFormat="1" ht="18.75" customHeight="1" x14ac:dyDescent="0.25">
      <c r="A51" s="52"/>
      <c r="B51" s="35" t="s">
        <v>8</v>
      </c>
      <c r="C51" s="48">
        <f>C10+C16+C20+C24+C27+C31+C50+C35+C38+C41+C44+C45+C46</f>
        <v>7776830.5999999996</v>
      </c>
      <c r="D51" s="48"/>
      <c r="E51" s="48"/>
      <c r="F51" s="48"/>
      <c r="G51" s="48">
        <f>G10+G16+G20+G24+G27+G31+G50+G35+G38+G41+G44+G45+G46</f>
        <v>4424364.1000000006</v>
      </c>
      <c r="H51" s="49">
        <f t="shared" si="4"/>
        <v>56.891609545924801</v>
      </c>
      <c r="I51" s="48">
        <f>I10+I16+I20+I24+I27+I31+I50+I35+I38+I41+I44+I45+I46</f>
        <v>1074707.3999999999</v>
      </c>
      <c r="J51" s="48">
        <f>I51*100/C51</f>
        <v>13.819349491809684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2017-01-18T16:27:32Z</cp:lastPrinted>
  <dcterms:created xsi:type="dcterms:W3CDTF">2012-07-10T18:14:32Z</dcterms:created>
  <dcterms:modified xsi:type="dcterms:W3CDTF">2018-04-18T13:18:27Z</dcterms:modified>
</cp:coreProperties>
</file>